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daviddenning/Documents/LIFE &amp; GAFFI/GAFFI/Burden of disease repository/"/>
    </mc:Choice>
  </mc:AlternateContent>
  <xr:revisionPtr revIDLastSave="0" documentId="13_ncr:1_{385E70E2-9D99-284B-81E5-42FC149A5142}" xr6:coauthVersionLast="47" xr6:coauthVersionMax="47" xr10:uidLastSave="{00000000-0000-0000-0000-000000000000}"/>
  <bookViews>
    <workbookView xWindow="-1360" yWindow="500" windowWidth="26960" windowHeight="155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I20" i="1" s="1"/>
  <c r="I23" i="1"/>
  <c r="G19" i="1" l="1"/>
  <c r="I19" i="1" s="1"/>
  <c r="G14" i="1"/>
  <c r="I14" i="1" s="1"/>
  <c r="G15" i="1"/>
  <c r="I15" i="1" s="1"/>
  <c r="G16" i="1"/>
  <c r="I16" i="1" s="1"/>
  <c r="G17" i="1"/>
  <c r="I17" i="1" s="1"/>
  <c r="G18" i="1"/>
  <c r="I18" i="1" s="1"/>
  <c r="G21" i="1"/>
  <c r="I21" i="1" s="1"/>
  <c r="G13" i="1"/>
  <c r="I13" i="1" s="1"/>
  <c r="B24" i="1"/>
  <c r="G9" i="1"/>
  <c r="I9" i="1" s="1"/>
  <c r="G10" i="1"/>
  <c r="I10" i="1" s="1"/>
  <c r="G11" i="1"/>
  <c r="I11" i="1" s="1"/>
  <c r="G12" i="1"/>
  <c r="I12" i="1" s="1"/>
  <c r="I24" i="1" l="1"/>
  <c r="G24" i="1"/>
</calcChain>
</file>

<file path=xl/sharedStrings.xml><?xml version="1.0" encoding="utf-8"?>
<sst xmlns="http://schemas.openxmlformats.org/spreadsheetml/2006/main" count="30" uniqueCount="26">
  <si>
    <t>Mortality</t>
  </si>
  <si>
    <t>Treated</t>
  </si>
  <si>
    <t>Untreated</t>
  </si>
  <si>
    <t>Ratio of treated to untreated</t>
  </si>
  <si>
    <t>IA COPD</t>
  </si>
  <si>
    <t>Mortality calculator for invasive fungal diseases</t>
  </si>
  <si>
    <t>IA in ICU</t>
  </si>
  <si>
    <t>IA in leukaemia</t>
  </si>
  <si>
    <t>IA in lung cancer</t>
  </si>
  <si>
    <t>Total</t>
  </si>
  <si>
    <t>Candida BSI</t>
  </si>
  <si>
    <t>Invasive candidiasis</t>
  </si>
  <si>
    <t>PCP in HIV</t>
  </si>
  <si>
    <t>PCP in non-HIV</t>
  </si>
  <si>
    <t>Cryptococcal meningitis</t>
  </si>
  <si>
    <t>Disseminated histoplasmosis</t>
  </si>
  <si>
    <t>Talaromycosis in AIDS</t>
  </si>
  <si>
    <t>Mucormycosis</t>
  </si>
  <si>
    <t>Chronic pulmonary aspergillosis</t>
  </si>
  <si>
    <t>Fungal asthma</t>
  </si>
  <si>
    <t>Coccidioidomycosis</t>
  </si>
  <si>
    <r>
      <t>Denning -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Global incidence and mortality of severe fungal disease</t>
    </r>
  </si>
  <si>
    <t>Supplement 3</t>
  </si>
  <si>
    <t>Annual incidence</t>
  </si>
  <si>
    <t>Attributable</t>
  </si>
  <si>
    <t>Mortality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</si>
</sst>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9" fontId="0" fillId="0" borderId="0" xfId="0" applyNumberFormat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2" applyNumberFormat="1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L14" sqref="L14"/>
    </sheetView>
  </sheetViews>
  <sheetFormatPr baseColWidth="10" defaultRowHeight="16" x14ac:dyDescent="0.2"/>
  <cols>
    <col min="1" max="1" width="25" customWidth="1"/>
    <col min="2" max="2" width="14.83203125" customWidth="1"/>
    <col min="6" max="6" width="13.5" customWidth="1"/>
    <col min="8" max="8" width="13.1640625" customWidth="1"/>
    <col min="9" max="9" width="13.1640625" style="19" customWidth="1"/>
  </cols>
  <sheetData>
    <row r="1" spans="1:9" ht="19" x14ac:dyDescent="0.25">
      <c r="A1" s="14" t="s">
        <v>21</v>
      </c>
    </row>
    <row r="3" spans="1:9" x14ac:dyDescent="0.2">
      <c r="A3" s="4" t="s">
        <v>22</v>
      </c>
    </row>
    <row r="5" spans="1:9" x14ac:dyDescent="0.2">
      <c r="A5" t="s">
        <v>5</v>
      </c>
    </row>
    <row r="7" spans="1:9" x14ac:dyDescent="0.2">
      <c r="B7" s="4"/>
      <c r="C7" s="16" t="s">
        <v>0</v>
      </c>
      <c r="D7" s="16"/>
      <c r="E7" s="17" t="s">
        <v>3</v>
      </c>
      <c r="F7" s="17"/>
      <c r="G7" s="4"/>
      <c r="H7" s="22" t="s">
        <v>24</v>
      </c>
      <c r="I7" s="22"/>
    </row>
    <row r="8" spans="1:9" x14ac:dyDescent="0.2">
      <c r="B8" s="15" t="s">
        <v>23</v>
      </c>
      <c r="C8" s="16" t="s">
        <v>1</v>
      </c>
      <c r="D8" s="16" t="s">
        <v>2</v>
      </c>
      <c r="E8" s="17" t="s">
        <v>1</v>
      </c>
      <c r="F8" s="17" t="s">
        <v>2</v>
      </c>
      <c r="G8" s="5" t="s">
        <v>0</v>
      </c>
      <c r="H8" s="21" t="s">
        <v>25</v>
      </c>
      <c r="I8" s="21" t="s">
        <v>0</v>
      </c>
    </row>
    <row r="9" spans="1:9" x14ac:dyDescent="0.2">
      <c r="A9" t="s">
        <v>4</v>
      </c>
      <c r="B9" s="7">
        <v>1513</v>
      </c>
      <c r="C9" s="2">
        <v>0.57999999999999996</v>
      </c>
      <c r="D9" s="2">
        <v>0.95</v>
      </c>
      <c r="E9" s="2">
        <v>0.2</v>
      </c>
      <c r="F9" s="2">
        <v>0.8</v>
      </c>
      <c r="G9" s="3">
        <f>(B9*E9*C9)+B9*D9*F9</f>
        <v>1325.3879999999999</v>
      </c>
      <c r="H9" s="18">
        <v>0.8</v>
      </c>
      <c r="I9" s="20">
        <f>G9*H9</f>
        <v>1060.3104000000001</v>
      </c>
    </row>
    <row r="10" spans="1:9" x14ac:dyDescent="0.2">
      <c r="A10" t="s">
        <v>6</v>
      </c>
      <c r="B10" s="7">
        <v>519</v>
      </c>
      <c r="C10" s="6">
        <v>0.5</v>
      </c>
      <c r="D10" s="2">
        <v>0.95</v>
      </c>
      <c r="E10" s="6">
        <v>0.33</v>
      </c>
      <c r="F10" s="6">
        <v>0.67</v>
      </c>
      <c r="G10" s="3">
        <f>(B10*E10*C10)+B10*D10*F10</f>
        <v>415.9785</v>
      </c>
      <c r="H10" s="18">
        <v>0.5</v>
      </c>
      <c r="I10" s="20">
        <f t="shared" ref="I10:I23" si="0">G10*H10</f>
        <v>207.98925</v>
      </c>
    </row>
    <row r="11" spans="1:9" x14ac:dyDescent="0.2">
      <c r="A11" t="s">
        <v>7</v>
      </c>
      <c r="B11" s="7">
        <v>27</v>
      </c>
      <c r="C11" s="6">
        <v>0.45</v>
      </c>
      <c r="D11" s="2">
        <v>0.95</v>
      </c>
      <c r="E11" s="6">
        <v>0.9</v>
      </c>
      <c r="F11" s="6">
        <v>0.1</v>
      </c>
      <c r="G11" s="3">
        <f>(B11*E11*C11)+B11*D11*F11</f>
        <v>13.5</v>
      </c>
      <c r="H11" s="18">
        <v>0.8</v>
      </c>
      <c r="I11" s="20">
        <f t="shared" si="0"/>
        <v>10.8</v>
      </c>
    </row>
    <row r="12" spans="1:9" x14ac:dyDescent="0.2">
      <c r="A12" t="s">
        <v>8</v>
      </c>
      <c r="B12" s="7">
        <v>57</v>
      </c>
      <c r="C12" s="6">
        <v>0.51</v>
      </c>
      <c r="D12" s="6">
        <v>0.95</v>
      </c>
      <c r="E12" s="6">
        <v>0.25</v>
      </c>
      <c r="F12" s="6">
        <v>0.75</v>
      </c>
      <c r="G12" s="3">
        <f>(B12*E12*C12)+B12*D12*F12</f>
        <v>47.879999999999995</v>
      </c>
      <c r="H12" s="18">
        <v>0.4</v>
      </c>
      <c r="I12" s="20">
        <f t="shared" si="0"/>
        <v>19.151999999999997</v>
      </c>
    </row>
    <row r="13" spans="1:9" x14ac:dyDescent="0.2">
      <c r="A13" t="s">
        <v>18</v>
      </c>
      <c r="B13" s="7">
        <v>1837</v>
      </c>
      <c r="C13" s="6">
        <v>0.08</v>
      </c>
      <c r="D13" s="6">
        <v>0.2</v>
      </c>
      <c r="E13" s="9">
        <v>0.125</v>
      </c>
      <c r="F13" s="10">
        <v>0.875</v>
      </c>
      <c r="G13" s="3">
        <f>(B13*E13*C13)+B13*D13*F13</f>
        <v>339.84500000000003</v>
      </c>
      <c r="H13" s="18">
        <v>0.6</v>
      </c>
      <c r="I13" s="20">
        <f>G13*H13</f>
        <v>203.90700000000001</v>
      </c>
    </row>
    <row r="14" spans="1:9" x14ac:dyDescent="0.2">
      <c r="A14" t="s">
        <v>10</v>
      </c>
      <c r="B14" s="7">
        <v>626</v>
      </c>
      <c r="C14" s="6">
        <v>0.35</v>
      </c>
      <c r="D14" s="6">
        <v>0.9</v>
      </c>
      <c r="E14" s="6">
        <v>0.9</v>
      </c>
      <c r="F14" s="6">
        <v>0.1</v>
      </c>
      <c r="G14" s="3">
        <f t="shared" ref="G14:G21" si="1">(B14*E14*C14)+B14*D14*F14</f>
        <v>253.52999999999997</v>
      </c>
      <c r="H14" s="18">
        <v>0.65</v>
      </c>
      <c r="I14" s="20">
        <f t="shared" si="0"/>
        <v>164.7945</v>
      </c>
    </row>
    <row r="15" spans="1:9" x14ac:dyDescent="0.2">
      <c r="A15" t="s">
        <v>11</v>
      </c>
      <c r="B15" s="7">
        <v>939</v>
      </c>
      <c r="C15" s="6">
        <v>0.35</v>
      </c>
      <c r="D15" s="6">
        <v>0.9</v>
      </c>
      <c r="E15" s="2">
        <v>0.2</v>
      </c>
      <c r="F15" s="2">
        <v>0.8</v>
      </c>
      <c r="G15" s="3">
        <f t="shared" si="1"/>
        <v>741.81000000000006</v>
      </c>
      <c r="H15" s="18">
        <v>0.65</v>
      </c>
      <c r="I15" s="20">
        <f t="shared" si="0"/>
        <v>482.17650000000003</v>
      </c>
    </row>
    <row r="16" spans="1:9" x14ac:dyDescent="0.2">
      <c r="A16" t="s">
        <v>12</v>
      </c>
      <c r="B16" s="7">
        <v>400</v>
      </c>
      <c r="C16" s="6">
        <v>0.15</v>
      </c>
      <c r="D16" s="6">
        <v>0.95</v>
      </c>
      <c r="E16" s="6">
        <v>0.75</v>
      </c>
      <c r="F16" s="6">
        <v>0.25</v>
      </c>
      <c r="G16" s="3">
        <f t="shared" si="1"/>
        <v>140</v>
      </c>
      <c r="H16" s="18">
        <v>0.35</v>
      </c>
      <c r="I16" s="20">
        <f t="shared" si="0"/>
        <v>49</v>
      </c>
    </row>
    <row r="17" spans="1:9" x14ac:dyDescent="0.2">
      <c r="A17" t="s">
        <v>13</v>
      </c>
      <c r="B17" s="8">
        <v>105</v>
      </c>
      <c r="C17" s="6">
        <v>0.4</v>
      </c>
      <c r="D17" s="6">
        <v>1</v>
      </c>
      <c r="E17" s="6">
        <v>0.5</v>
      </c>
      <c r="F17" s="6">
        <v>0.5</v>
      </c>
      <c r="G17" s="3">
        <f t="shared" si="1"/>
        <v>73.5</v>
      </c>
      <c r="H17" s="18">
        <v>0.9</v>
      </c>
      <c r="I17" s="20">
        <f t="shared" si="0"/>
        <v>66.150000000000006</v>
      </c>
    </row>
    <row r="18" spans="1:9" x14ac:dyDescent="0.2">
      <c r="A18" t="s">
        <v>14</v>
      </c>
      <c r="B18" s="7">
        <v>194</v>
      </c>
      <c r="C18" s="6">
        <v>0.6</v>
      </c>
      <c r="D18" s="6">
        <v>1</v>
      </c>
      <c r="E18" s="6">
        <v>0.6</v>
      </c>
      <c r="F18" s="6">
        <v>0.4</v>
      </c>
      <c r="G18" s="3">
        <f t="shared" si="1"/>
        <v>147.44</v>
      </c>
      <c r="H18" s="18">
        <v>0.8</v>
      </c>
      <c r="I18" s="20">
        <f t="shared" si="0"/>
        <v>117.952</v>
      </c>
    </row>
    <row r="19" spans="1:9" x14ac:dyDescent="0.2">
      <c r="A19" t="s">
        <v>15</v>
      </c>
      <c r="B19" s="7">
        <v>71</v>
      </c>
      <c r="C19" s="6">
        <v>0.3</v>
      </c>
      <c r="D19" s="6">
        <v>1</v>
      </c>
      <c r="E19" s="6">
        <v>0.1</v>
      </c>
      <c r="F19" s="6">
        <v>0.9</v>
      </c>
      <c r="G19" s="3">
        <f t="shared" si="1"/>
        <v>66.03</v>
      </c>
      <c r="H19" s="18">
        <v>0.8</v>
      </c>
      <c r="I19" s="20">
        <f t="shared" si="0"/>
        <v>52.824000000000005</v>
      </c>
    </row>
    <row r="20" spans="1:9" x14ac:dyDescent="0.2">
      <c r="A20" t="s">
        <v>16</v>
      </c>
      <c r="B20" s="7">
        <v>19</v>
      </c>
      <c r="C20" s="6">
        <v>0.28000000000000003</v>
      </c>
      <c r="D20" s="6">
        <v>1</v>
      </c>
      <c r="E20" s="6">
        <v>0.72</v>
      </c>
      <c r="F20" s="6">
        <v>0.25</v>
      </c>
      <c r="G20" s="3">
        <f t="shared" si="1"/>
        <v>8.5804000000000009</v>
      </c>
      <c r="H20" s="18">
        <v>0.9</v>
      </c>
      <c r="I20" s="20">
        <f t="shared" si="0"/>
        <v>7.722360000000001</v>
      </c>
    </row>
    <row r="21" spans="1:9" x14ac:dyDescent="0.2">
      <c r="A21" t="s">
        <v>17</v>
      </c>
      <c r="B21" s="7">
        <v>211</v>
      </c>
      <c r="C21" s="6">
        <v>0.25</v>
      </c>
      <c r="D21" s="6">
        <v>1</v>
      </c>
      <c r="E21" s="6">
        <v>0.8</v>
      </c>
      <c r="F21" s="6">
        <v>0.2</v>
      </c>
      <c r="G21" s="3">
        <f t="shared" si="1"/>
        <v>84.4</v>
      </c>
      <c r="H21" s="18">
        <v>0.7</v>
      </c>
      <c r="I21" s="20">
        <f t="shared" si="0"/>
        <v>59.08</v>
      </c>
    </row>
    <row r="22" spans="1:9" x14ac:dyDescent="0.2">
      <c r="A22" t="s">
        <v>20</v>
      </c>
      <c r="B22" s="7">
        <v>30</v>
      </c>
      <c r="C22" s="6"/>
      <c r="D22" s="6"/>
      <c r="E22" s="9"/>
      <c r="F22" s="9"/>
      <c r="G22" s="3">
        <v>2</v>
      </c>
      <c r="H22" s="18"/>
      <c r="I22" s="20"/>
    </row>
    <row r="23" spans="1:9" x14ac:dyDescent="0.2">
      <c r="A23" t="s">
        <v>19</v>
      </c>
      <c r="B23" s="7">
        <v>11690</v>
      </c>
      <c r="C23" s="1"/>
      <c r="D23" s="1"/>
      <c r="E23" s="1"/>
      <c r="F23" s="1"/>
      <c r="G23" s="3">
        <v>92</v>
      </c>
      <c r="H23" s="18">
        <v>0.5</v>
      </c>
      <c r="I23" s="20">
        <f t="shared" si="0"/>
        <v>46</v>
      </c>
    </row>
    <row r="24" spans="1:9" x14ac:dyDescent="0.2">
      <c r="A24" s="4" t="s">
        <v>9</v>
      </c>
      <c r="B24" s="11">
        <f>SUM(B9:B23)</f>
        <v>18238</v>
      </c>
      <c r="C24" s="12"/>
      <c r="D24" s="12"/>
      <c r="E24" s="12"/>
      <c r="F24" s="12"/>
      <c r="G24" s="13">
        <f>SUM(G9:G23)</f>
        <v>3751.8818999999994</v>
      </c>
      <c r="H24" s="13"/>
      <c r="I24" s="13">
        <f t="shared" ref="I24" si="2">SUM(I9:I23)</f>
        <v>2547.8580099999999</v>
      </c>
    </row>
    <row r="25" spans="1:9" x14ac:dyDescent="0.2">
      <c r="B25" s="1"/>
      <c r="C25" s="1"/>
      <c r="D25" s="1"/>
      <c r="E25" s="1"/>
      <c r="F25" s="1"/>
      <c r="G25" s="3"/>
    </row>
    <row r="26" spans="1:9" x14ac:dyDescent="0.2">
      <c r="B26" s="1"/>
      <c r="C26" s="1"/>
      <c r="D26" s="1"/>
      <c r="E26" s="1"/>
      <c r="F26" s="1"/>
      <c r="G26" s="3"/>
    </row>
    <row r="27" spans="1:9" x14ac:dyDescent="0.2">
      <c r="B27" s="1"/>
      <c r="C27" s="1"/>
      <c r="D27" s="1"/>
      <c r="E27" s="1"/>
      <c r="F27" s="1"/>
      <c r="G27" s="3"/>
    </row>
    <row r="28" spans="1:9" x14ac:dyDescent="0.2">
      <c r="B28" s="1"/>
      <c r="C28" s="1"/>
      <c r="D28" s="1"/>
      <c r="E28" s="1"/>
      <c r="F28" s="1"/>
      <c r="G28" s="3"/>
    </row>
    <row r="29" spans="1:9" x14ac:dyDescent="0.2">
      <c r="B29" s="1"/>
      <c r="C29" s="1"/>
      <c r="D29" s="1"/>
      <c r="E29" s="1"/>
      <c r="F29" s="1"/>
      <c r="G29" s="3"/>
    </row>
    <row r="30" spans="1:9" x14ac:dyDescent="0.2">
      <c r="B30" s="1"/>
      <c r="C30" s="1"/>
      <c r="D30" s="1"/>
      <c r="E30" s="1"/>
      <c r="F30" s="1"/>
      <c r="G30" s="3"/>
    </row>
    <row r="31" spans="1:9" x14ac:dyDescent="0.2">
      <c r="B31" s="1"/>
      <c r="C31" s="1"/>
      <c r="D31" s="1"/>
      <c r="E31" s="1"/>
      <c r="F31" s="1"/>
      <c r="G31" s="3"/>
    </row>
    <row r="32" spans="1:9" x14ac:dyDescent="0.2">
      <c r="B32" s="1"/>
      <c r="C32" s="1"/>
      <c r="D32" s="1"/>
      <c r="E32" s="1"/>
      <c r="F32" s="1"/>
      <c r="G32" s="3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</sheetData>
  <mergeCells count="1">
    <mergeCell ref="H7:I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Denning</dc:creator>
  <cp:lastModifiedBy>David Denning</cp:lastModifiedBy>
  <dcterms:created xsi:type="dcterms:W3CDTF">2023-07-03T06:50:30Z</dcterms:created>
  <dcterms:modified xsi:type="dcterms:W3CDTF">2023-11-04T10:53:15Z</dcterms:modified>
</cp:coreProperties>
</file>